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690" windowHeight="651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<sst xmlns="http://schemas.openxmlformats.org/spreadsheetml/2006/main" count="96" uniqueCount="58">
  <si>
    <t>Auslegung der Wärmelast von zu klimatisierenden Räumen</t>
  </si>
  <si>
    <t>Raumbezeichnung</t>
  </si>
  <si>
    <t>1. Wärmebelastung durch Übertragung</t>
  </si>
  <si>
    <t>Fläche (m²)</t>
  </si>
  <si>
    <t>Multiplikator</t>
  </si>
  <si>
    <t>Wärmebelastung (W)</t>
  </si>
  <si>
    <t>Fenster ohne Sonne</t>
  </si>
  <si>
    <t>einfache Glasscheibe</t>
  </si>
  <si>
    <t>Doppelverglasung</t>
  </si>
  <si>
    <t>Externe Wand</t>
  </si>
  <si>
    <t>im Schatten</t>
  </si>
  <si>
    <t>im Sonnenbereich</t>
  </si>
  <si>
    <t>Trennwände</t>
  </si>
  <si>
    <t>innen</t>
  </si>
  <si>
    <t>hinter Glas</t>
  </si>
  <si>
    <t>Decke</t>
  </si>
  <si>
    <t>unter belüfteten Speicher</t>
  </si>
  <si>
    <t>unter Terrasse</t>
  </si>
  <si>
    <t>unter nicht klimatisierten Räumen</t>
  </si>
  <si>
    <t>Fußboden</t>
  </si>
  <si>
    <t>über nicht klimatisierten Räumen</t>
  </si>
  <si>
    <t>über Kellergeschoß</t>
  </si>
  <si>
    <t xml:space="preserve">Gesamtwärmebelastung in Watt durch Übertragung : </t>
  </si>
  <si>
    <r>
      <t>2.1. Wärmebelastung durch sonnenseitige Fenster (</t>
    </r>
    <r>
      <rPr>
        <b/>
        <u val="single"/>
        <sz val="12"/>
        <rFont val="Arial"/>
        <family val="2"/>
      </rPr>
      <t>ohne Jalousie</t>
    </r>
    <r>
      <rPr>
        <b/>
        <sz val="12"/>
        <rFont val="Arial"/>
        <family val="2"/>
      </rPr>
      <t>)</t>
    </r>
  </si>
  <si>
    <t>einfache Verglasung</t>
  </si>
  <si>
    <t>doppelte Verglasung</t>
  </si>
  <si>
    <t>Richtung</t>
  </si>
  <si>
    <t>N.O.</t>
  </si>
  <si>
    <t>O.</t>
  </si>
  <si>
    <t>S.O.</t>
  </si>
  <si>
    <t>S.</t>
  </si>
  <si>
    <t>S.W.</t>
  </si>
  <si>
    <t>W.</t>
  </si>
  <si>
    <t>N.W.</t>
  </si>
  <si>
    <t xml:space="preserve">Gesamtwärmebelastung in Watt durch sonnenseitige Fenster ohne Jalousie : </t>
  </si>
  <si>
    <r>
      <t>2.1. Wärmebelastung durch sonnenseitige Fenster (</t>
    </r>
    <r>
      <rPr>
        <b/>
        <u val="single"/>
        <sz val="12"/>
        <rFont val="Arial"/>
        <family val="2"/>
      </rPr>
      <t>mit Jalousie</t>
    </r>
    <r>
      <rPr>
        <b/>
        <sz val="12"/>
        <rFont val="Arial"/>
        <family val="2"/>
      </rPr>
      <t>)</t>
    </r>
  </si>
  <si>
    <t xml:space="preserve">Gesamtwärmebelastung in Watt durch sonnenseitige Fenster mit Jalousie : </t>
  </si>
  <si>
    <t>3. Wärmebelastung durch Personen</t>
  </si>
  <si>
    <t>Anzahl</t>
  </si>
  <si>
    <t xml:space="preserve">Gesamtwärmebelastung in Watt durch Personen : </t>
  </si>
  <si>
    <t>4. Wärmebelastung durch Beleuchtung</t>
  </si>
  <si>
    <t>Anzahl der Lampen</t>
  </si>
  <si>
    <t>Einheitsleistung</t>
  </si>
  <si>
    <t>Watt</t>
  </si>
  <si>
    <t xml:space="preserve">Gesamtwärmebelastung in Watt durch Beleuchtung : </t>
  </si>
  <si>
    <t>5. Wärmebelastung durch elektrische Geräte (Computer etc.)</t>
  </si>
  <si>
    <t>Anzahl der Geräte</t>
  </si>
  <si>
    <t xml:space="preserve">Gesamtwärmebelastung in Watt durch Geräte : </t>
  </si>
  <si>
    <t>6. Wärmelast durch Frischluft</t>
  </si>
  <si>
    <t>In der Praxis berücksichtigt man 20 m³/h pro Person oder 1,2 mal das Raumvolumen.</t>
  </si>
  <si>
    <t>Anzahl der Personen</t>
  </si>
  <si>
    <t>Frischluftmenge pro Person (m³/h)</t>
  </si>
  <si>
    <t xml:space="preserve">Gesamtwärmebelastung in Watt durch Frischluft : </t>
  </si>
  <si>
    <t xml:space="preserve">Gesamte Wärmebelastung in Watt : </t>
  </si>
  <si>
    <t>Bemerkung :</t>
  </si>
  <si>
    <t>Angebot : 1 x Innengerät als Deckengerät mit 12,6 kW Kälteleistung, B/T/H-1575/670/240 mm.</t>
  </si>
  <si>
    <t>Typ : SPAV 480 L7, 1 x Außengerät Typ GRV 480 L7T 400V/3Ph/50Hz B</t>
  </si>
  <si>
    <t>B/T/H - 940/360/1235 mm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</si>
</sst>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 horizontal="centerContinuous"/>
      <protection hidden="1"/>
    </xf>
    <xf numFmtId="0" fontId="0" fillId="0" borderId="2" xfId="0" applyBorder="1" applyAlignment="1" applyProtection="1">
      <alignment horizontal="centerContinuous"/>
      <protection hidden="1"/>
    </xf>
    <xf numFmtId="0" fontId="0" fillId="0" borderId="3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172" fontId="0" fillId="0" borderId="9" xfId="0" applyNumberFormat="1" applyBorder="1" applyAlignment="1" applyProtection="1">
      <alignment horizontal="center"/>
      <protection hidden="1"/>
    </xf>
    <xf numFmtId="172" fontId="0" fillId="0" borderId="9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72" fontId="0" fillId="0" borderId="14" xfId="0" applyNumberFormat="1" applyBorder="1" applyAlignment="1" applyProtection="1">
      <alignment horizontal="center"/>
      <protection hidden="1"/>
    </xf>
    <xf numFmtId="172" fontId="0" fillId="0" borderId="14" xfId="0" applyNumberForma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72" fontId="0" fillId="0" borderId="19" xfId="0" applyNumberForma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72" fontId="0" fillId="0" borderId="24" xfId="0" applyNumberForma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172" fontId="0" fillId="0" borderId="29" xfId="0" applyNumberFormat="1" applyBorder="1" applyAlignment="1" applyProtection="1">
      <alignment horizontal="center"/>
      <protection hidden="1"/>
    </xf>
    <xf numFmtId="172" fontId="0" fillId="0" borderId="29" xfId="0" applyNumberFormat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172" fontId="1" fillId="2" borderId="4" xfId="0" applyNumberFormat="1" applyFont="1" applyFill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172" fontId="0" fillId="0" borderId="30" xfId="0" applyNumberFormat="1" applyBorder="1" applyAlignment="1" applyProtection="1">
      <alignment horizontal="center"/>
      <protection hidden="1"/>
    </xf>
    <xf numFmtId="172" fontId="0" fillId="0" borderId="30" xfId="0" applyNumberFormat="1" applyBorder="1" applyAlignment="1" applyProtection="1">
      <alignment/>
      <protection hidden="1"/>
    </xf>
    <xf numFmtId="172" fontId="0" fillId="0" borderId="30" xfId="0" applyNumberFormat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 horizontal="center"/>
      <protection hidden="1"/>
    </xf>
    <xf numFmtId="172" fontId="0" fillId="0" borderId="14" xfId="0" applyNumberFormat="1" applyBorder="1" applyAlignment="1" applyProtection="1">
      <alignment horizontal="right"/>
      <protection hidden="1"/>
    </xf>
    <xf numFmtId="172" fontId="0" fillId="0" borderId="29" xfId="0" applyNumberFormat="1" applyBorder="1" applyAlignment="1" applyProtection="1">
      <alignment horizontal="right"/>
      <protection hidden="1"/>
    </xf>
    <xf numFmtId="172" fontId="0" fillId="0" borderId="4" xfId="0" applyNumberFormat="1" applyBorder="1" applyAlignment="1" applyProtection="1">
      <alignment/>
      <protection hidden="1"/>
    </xf>
    <xf numFmtId="172" fontId="1" fillId="2" borderId="4" xfId="0" applyNumberFormat="1" applyFont="1" applyFill="1" applyBorder="1" applyAlignment="1" applyProtection="1">
      <alignment horizontal="right"/>
      <protection hidden="1"/>
    </xf>
    <xf numFmtId="172" fontId="0" fillId="0" borderId="4" xfId="0" applyNumberFormat="1" applyBorder="1" applyAlignment="1" applyProtection="1">
      <alignment horizontal="center"/>
      <protection hidden="1"/>
    </xf>
    <xf numFmtId="172" fontId="0" fillId="0" borderId="4" xfId="0" applyNumberFormat="1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Continuous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172" fontId="0" fillId="0" borderId="24" xfId="0" applyNumberFormat="1" applyBorder="1" applyAlignment="1" applyProtection="1">
      <alignment/>
      <protection hidden="1"/>
    </xf>
    <xf numFmtId="0" fontId="0" fillId="0" borderId="33" xfId="0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2" fontId="7" fillId="3" borderId="4" xfId="0" applyNumberFormat="1" applyFont="1" applyFill="1" applyBorder="1" applyAlignment="1" applyProtection="1">
      <alignment/>
      <protection hidden="1"/>
    </xf>
    <xf numFmtId="1" fontId="0" fillId="4" borderId="1" xfId="0" applyNumberFormat="1" applyFill="1" applyBorder="1" applyAlignment="1" applyProtection="1">
      <alignment horizontal="right"/>
      <protection hidden="1" locked="0"/>
    </xf>
    <xf numFmtId="172" fontId="0" fillId="4" borderId="1" xfId="0" applyNumberFormat="1" applyFill="1" applyBorder="1" applyAlignment="1" applyProtection="1">
      <alignment horizontal="right"/>
      <protection hidden="1" locked="0"/>
    </xf>
    <xf numFmtId="1" fontId="0" fillId="4" borderId="9" xfId="0" applyNumberFormat="1" applyFill="1" applyBorder="1" applyAlignment="1" applyProtection="1">
      <alignment horizontal="center"/>
      <protection hidden="1" locked="0"/>
    </xf>
    <xf numFmtId="1" fontId="0" fillId="4" borderId="5" xfId="0" applyNumberFormat="1" applyFill="1" applyBorder="1" applyAlignment="1" applyProtection="1">
      <alignment horizontal="center"/>
      <protection hidden="1" locked="0"/>
    </xf>
    <xf numFmtId="1" fontId="0" fillId="4" borderId="24" xfId="0" applyNumberFormat="1" applyFill="1" applyBorder="1" applyAlignment="1" applyProtection="1">
      <alignment horizontal="center"/>
      <protection hidden="1" locked="0"/>
    </xf>
    <xf numFmtId="1" fontId="0" fillId="4" borderId="20" xfId="0" applyNumberFormat="1" applyFill="1" applyBorder="1" applyAlignment="1" applyProtection="1">
      <alignment horizontal="center"/>
      <protection hidden="1" locked="0"/>
    </xf>
    <xf numFmtId="1" fontId="0" fillId="4" borderId="29" xfId="0" applyNumberFormat="1" applyFill="1" applyBorder="1" applyAlignment="1" applyProtection="1">
      <alignment horizontal="center"/>
      <protection hidden="1" locked="0"/>
    </xf>
    <xf numFmtId="1" fontId="0" fillId="4" borderId="25" xfId="0" applyNumberFormat="1" applyFill="1" applyBorder="1" applyAlignment="1" applyProtection="1">
      <alignment horizontal="center"/>
      <protection hidden="1" locked="0"/>
    </xf>
    <xf numFmtId="1" fontId="0" fillId="4" borderId="4" xfId="0" applyNumberFormat="1" applyFill="1" applyBorder="1" applyAlignment="1" applyProtection="1">
      <alignment horizontal="center"/>
      <protection hidden="1" locked="0"/>
    </xf>
    <xf numFmtId="172" fontId="0" fillId="4" borderId="30" xfId="0" applyNumberFormat="1" applyFill="1" applyBorder="1" applyAlignment="1" applyProtection="1">
      <alignment horizontal="center"/>
      <protection hidden="1" locked="0"/>
    </xf>
    <xf numFmtId="172" fontId="0" fillId="4" borderId="14" xfId="0" applyNumberFormat="1" applyFill="1" applyBorder="1" applyAlignment="1" applyProtection="1">
      <alignment horizontal="center"/>
      <protection hidden="1" locked="0"/>
    </xf>
    <xf numFmtId="172" fontId="0" fillId="4" borderId="29" xfId="0" applyNumberFormat="1" applyFill="1" applyBorder="1" applyAlignment="1" applyProtection="1">
      <alignment horizontal="center"/>
      <protection hidden="1" locked="0"/>
    </xf>
    <xf numFmtId="172" fontId="0" fillId="4" borderId="9" xfId="0" applyNumberFormat="1" applyFill="1" applyBorder="1" applyAlignment="1" applyProtection="1">
      <alignment horizontal="center"/>
      <protection hidden="1" locked="0"/>
    </xf>
    <xf numFmtId="172" fontId="0" fillId="4" borderId="19" xfId="0" applyNumberFormat="1" applyFill="1" applyBorder="1" applyAlignment="1" applyProtection="1">
      <alignment horizontal="center"/>
      <protection hidden="1" locked="0"/>
    </xf>
    <xf numFmtId="172" fontId="0" fillId="4" borderId="24" xfId="0" applyNumberFormat="1" applyFill="1" applyBorder="1" applyAlignment="1" applyProtection="1">
      <alignment horizontal="center"/>
      <protection hidden="1" locked="0"/>
    </xf>
    <xf numFmtId="0" fontId="0" fillId="4" borderId="1" xfId="0" applyFill="1" applyBorder="1" applyAlignment="1" applyProtection="1">
      <alignment/>
      <protection hidden="1" locked="0"/>
    </xf>
    <xf numFmtId="0" fontId="8" fillId="0" borderId="5" xfId="0" applyFont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 locked="0"/>
    </xf>
    <xf numFmtId="0" fontId="0" fillId="0" borderId="34" xfId="0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 locked="0"/>
    </xf>
    <xf numFmtId="0" fontId="0" fillId="0" borderId="23" xfId="0" applyFill="1" applyBorder="1" applyAlignment="1" applyProtection="1">
      <alignment/>
      <protection hidden="1"/>
    </xf>
    <xf numFmtId="0" fontId="0" fillId="4" borderId="35" xfId="0" applyFill="1" applyBorder="1" applyAlignment="1" applyProtection="1">
      <alignment/>
      <protection hidden="1" locked="0"/>
    </xf>
    <xf numFmtId="0" fontId="0" fillId="0" borderId="35" xfId="0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22">
      <selection activeCell="J96" sqref="J96"/>
    </sheetView>
  </sheetViews>
  <sheetFormatPr defaultColWidth="11.421875" defaultRowHeight="12.75"/>
  <cols>
    <col min="1" max="1" width="9.00390625" style="0" customWidth="1"/>
    <col min="2" max="2" width="11.140625" style="0" customWidth="1"/>
    <col min="3" max="3" width="12.28125" style="0" customWidth="1"/>
    <col min="4" max="4" width="20.00390625" style="0" customWidth="1"/>
    <col min="5" max="5" width="11.140625" style="0" customWidth="1"/>
    <col min="6" max="6" width="12.28125" style="0" customWidth="1"/>
    <col min="7" max="7" width="20.00390625" style="0" customWidth="1"/>
  </cols>
  <sheetData>
    <row r="1" spans="1:7" ht="18">
      <c r="A1" s="1" t="s">
        <v>0</v>
      </c>
      <c r="B1" s="2"/>
      <c r="C1" s="2"/>
      <c r="D1" s="2"/>
      <c r="E1" s="2"/>
      <c r="F1" s="2"/>
      <c r="G1" s="2"/>
    </row>
    <row r="2" spans="1:7" ht="13.5" thickBot="1">
      <c r="A2" s="3"/>
      <c r="B2" s="3"/>
      <c r="C2" s="3"/>
      <c r="D2" s="3"/>
      <c r="E2" s="3"/>
      <c r="F2" s="3"/>
      <c r="G2" s="3"/>
    </row>
    <row r="3" spans="1:7" ht="13.5" thickBot="1">
      <c r="A3" s="4" t="s">
        <v>1</v>
      </c>
      <c r="B3" s="5"/>
      <c r="C3" s="83"/>
      <c r="D3" s="6"/>
      <c r="E3" s="6"/>
      <c r="F3" s="6"/>
      <c r="G3" s="7"/>
    </row>
    <row r="4" spans="1:7" ht="12.75">
      <c r="A4" s="8"/>
      <c r="B4" s="8"/>
      <c r="C4" s="9"/>
      <c r="D4" s="10"/>
      <c r="E4" s="10"/>
      <c r="F4" s="10"/>
      <c r="G4" s="10"/>
    </row>
    <row r="5" spans="1:7" ht="12.75">
      <c r="A5" s="3"/>
      <c r="B5" s="3"/>
      <c r="C5" s="3"/>
      <c r="D5" s="3"/>
      <c r="E5" s="3"/>
      <c r="F5" s="3"/>
      <c r="G5" s="3"/>
    </row>
    <row r="6" spans="1:7" ht="16.5" thickBot="1">
      <c r="A6" s="11" t="s">
        <v>2</v>
      </c>
      <c r="B6" s="3"/>
      <c r="C6" s="3"/>
      <c r="D6" s="3"/>
      <c r="E6" s="3"/>
      <c r="F6" s="3"/>
      <c r="G6" s="3"/>
    </row>
    <row r="7" spans="1:7" ht="13.5" thickBot="1">
      <c r="A7" s="3"/>
      <c r="B7" s="3"/>
      <c r="C7" s="3"/>
      <c r="D7" s="3"/>
      <c r="E7" s="12" t="s">
        <v>3</v>
      </c>
      <c r="F7" s="12" t="s">
        <v>4</v>
      </c>
      <c r="G7" s="12" t="s">
        <v>5</v>
      </c>
    </row>
    <row r="8" spans="1:7" ht="12.75">
      <c r="A8" s="13" t="s">
        <v>6</v>
      </c>
      <c r="B8" s="14"/>
      <c r="C8" s="15" t="s">
        <v>7</v>
      </c>
      <c r="D8" s="16"/>
      <c r="E8" s="80"/>
      <c r="F8" s="17">
        <v>46.5</v>
      </c>
      <c r="G8" s="18">
        <f>E8*F8</f>
        <v>0</v>
      </c>
    </row>
    <row r="9" spans="1:7" ht="12.75">
      <c r="A9" s="19"/>
      <c r="B9" s="20"/>
      <c r="C9" s="21" t="s">
        <v>8</v>
      </c>
      <c r="D9" s="22"/>
      <c r="E9" s="78"/>
      <c r="F9" s="23">
        <v>30.8</v>
      </c>
      <c r="G9" s="24">
        <f>E9*F9</f>
        <v>0</v>
      </c>
    </row>
    <row r="10" spans="1:7" ht="12.75">
      <c r="A10" s="25" t="s">
        <v>9</v>
      </c>
      <c r="B10" s="26"/>
      <c r="C10" s="27" t="s">
        <v>10</v>
      </c>
      <c r="D10" s="28"/>
      <c r="E10" s="81"/>
      <c r="F10" s="29">
        <v>9.3</v>
      </c>
      <c r="G10" s="24">
        <f aca="true" t="shared" si="0" ref="G10:G17">E10*F10</f>
        <v>0</v>
      </c>
    </row>
    <row r="11" spans="1:7" ht="12.75">
      <c r="A11" s="19"/>
      <c r="B11" s="20"/>
      <c r="C11" s="21" t="s">
        <v>11</v>
      </c>
      <c r="D11" s="22"/>
      <c r="E11" s="78"/>
      <c r="F11" s="23">
        <v>14</v>
      </c>
      <c r="G11" s="24">
        <f t="shared" si="0"/>
        <v>0</v>
      </c>
    </row>
    <row r="12" spans="1:7" ht="12.75">
      <c r="A12" s="25" t="s">
        <v>12</v>
      </c>
      <c r="B12" s="26"/>
      <c r="C12" s="27" t="s">
        <v>13</v>
      </c>
      <c r="D12" s="28"/>
      <c r="E12" s="81">
        <v>22</v>
      </c>
      <c r="F12" s="29">
        <v>9.3</v>
      </c>
      <c r="G12" s="24">
        <f t="shared" si="0"/>
        <v>204.60000000000002</v>
      </c>
    </row>
    <row r="13" spans="1:7" ht="12.75">
      <c r="A13" s="19"/>
      <c r="B13" s="20"/>
      <c r="C13" s="21" t="s">
        <v>14</v>
      </c>
      <c r="D13" s="22"/>
      <c r="E13" s="78"/>
      <c r="F13" s="23">
        <v>50</v>
      </c>
      <c r="G13" s="24">
        <f t="shared" si="0"/>
        <v>0</v>
      </c>
    </row>
    <row r="14" spans="1:7" ht="12.75">
      <c r="A14" s="25" t="s">
        <v>15</v>
      </c>
      <c r="B14" s="26"/>
      <c r="C14" s="27" t="s">
        <v>16</v>
      </c>
      <c r="D14" s="28"/>
      <c r="E14" s="81"/>
      <c r="F14" s="29">
        <v>14</v>
      </c>
      <c r="G14" s="24">
        <f t="shared" si="0"/>
        <v>0</v>
      </c>
    </row>
    <row r="15" spans="1:7" ht="12.75">
      <c r="A15" s="30"/>
      <c r="B15" s="31"/>
      <c r="C15" s="32" t="s">
        <v>17</v>
      </c>
      <c r="D15" s="33"/>
      <c r="E15" s="82"/>
      <c r="F15" s="34">
        <v>19.2</v>
      </c>
      <c r="G15" s="24">
        <f t="shared" si="0"/>
        <v>0</v>
      </c>
    </row>
    <row r="16" spans="1:7" ht="12.75">
      <c r="A16" s="19"/>
      <c r="B16" s="20"/>
      <c r="C16" s="21" t="s">
        <v>18</v>
      </c>
      <c r="D16" s="22"/>
      <c r="E16" s="78">
        <v>150</v>
      </c>
      <c r="F16" s="23">
        <v>11.6</v>
      </c>
      <c r="G16" s="24">
        <f t="shared" si="0"/>
        <v>1740</v>
      </c>
    </row>
    <row r="17" spans="1:7" ht="12.75">
      <c r="A17" s="25" t="s">
        <v>19</v>
      </c>
      <c r="B17" s="26"/>
      <c r="C17" s="27" t="s">
        <v>20</v>
      </c>
      <c r="D17" s="28"/>
      <c r="E17" s="81"/>
      <c r="F17" s="29">
        <v>11.6</v>
      </c>
      <c r="G17" s="24">
        <f t="shared" si="0"/>
        <v>0</v>
      </c>
    </row>
    <row r="18" spans="1:7" ht="13.5" thickBot="1">
      <c r="A18" s="35"/>
      <c r="B18" s="36"/>
      <c r="C18" s="37" t="s">
        <v>21</v>
      </c>
      <c r="D18" s="38"/>
      <c r="E18" s="79"/>
      <c r="F18" s="39">
        <v>9.3</v>
      </c>
      <c r="G18" s="40">
        <f>E18*F18</f>
        <v>0</v>
      </c>
    </row>
    <row r="19" spans="1:7" ht="13.5" thickBot="1">
      <c r="A19" s="3"/>
      <c r="B19" s="3"/>
      <c r="C19" s="3"/>
      <c r="D19" s="3"/>
      <c r="E19" s="3"/>
      <c r="F19" s="3"/>
      <c r="G19" s="3"/>
    </row>
    <row r="20" spans="1:7" ht="13.5" thickBot="1">
      <c r="A20" s="3"/>
      <c r="B20" s="3"/>
      <c r="C20" s="3"/>
      <c r="D20" s="3"/>
      <c r="E20" s="3"/>
      <c r="F20" s="41" t="s">
        <v>22</v>
      </c>
      <c r="G20" s="42">
        <f>SUM(G8:G18)</f>
        <v>1944.6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5.75">
      <c r="A23" s="11" t="s">
        <v>23</v>
      </c>
      <c r="B23" s="3"/>
      <c r="C23" s="3"/>
      <c r="D23" s="3"/>
      <c r="E23" s="3"/>
      <c r="F23" s="3"/>
      <c r="G23" s="3"/>
    </row>
    <row r="24" spans="1:7" ht="13.5" thickBot="1">
      <c r="A24" s="3"/>
      <c r="B24" s="3"/>
      <c r="C24" s="3"/>
      <c r="D24" s="3"/>
      <c r="E24" s="3"/>
      <c r="F24" s="3"/>
      <c r="G24" s="3"/>
    </row>
    <row r="25" spans="1:7" ht="13.5" thickBot="1">
      <c r="A25" s="43"/>
      <c r="B25" s="44"/>
      <c r="C25" s="45" t="s">
        <v>24</v>
      </c>
      <c r="D25" s="7"/>
      <c r="E25" s="46"/>
      <c r="F25" s="6" t="s">
        <v>25</v>
      </c>
      <c r="G25" s="7"/>
    </row>
    <row r="26" spans="1:7" ht="13.5" thickBot="1">
      <c r="A26" s="47" t="s">
        <v>26</v>
      </c>
      <c r="B26" s="12" t="s">
        <v>3</v>
      </c>
      <c r="C26" s="12" t="s">
        <v>4</v>
      </c>
      <c r="D26" s="12" t="s">
        <v>5</v>
      </c>
      <c r="E26" s="12" t="s">
        <v>3</v>
      </c>
      <c r="F26" s="12" t="s">
        <v>4</v>
      </c>
      <c r="G26" s="12" t="s">
        <v>5</v>
      </c>
    </row>
    <row r="27" spans="1:7" ht="12.75">
      <c r="A27" s="48" t="s">
        <v>27</v>
      </c>
      <c r="B27" s="77"/>
      <c r="C27" s="49">
        <v>284.9</v>
      </c>
      <c r="D27" s="50">
        <f aca="true" t="shared" si="1" ref="D27:D33">B27*C27</f>
        <v>0</v>
      </c>
      <c r="E27" s="77">
        <v>11</v>
      </c>
      <c r="F27" s="49">
        <v>244.2</v>
      </c>
      <c r="G27" s="51">
        <f aca="true" t="shared" si="2" ref="G27:G33">E27*F27</f>
        <v>2686.2</v>
      </c>
    </row>
    <row r="28" spans="1:7" ht="12.75">
      <c r="A28" s="52" t="s">
        <v>28</v>
      </c>
      <c r="B28" s="78"/>
      <c r="C28" s="23">
        <v>406.9</v>
      </c>
      <c r="D28" s="24">
        <f t="shared" si="1"/>
        <v>0</v>
      </c>
      <c r="E28" s="78">
        <v>11</v>
      </c>
      <c r="F28" s="23">
        <v>350</v>
      </c>
      <c r="G28" s="53">
        <f t="shared" si="2"/>
        <v>3850</v>
      </c>
    </row>
    <row r="29" spans="1:7" ht="12.75">
      <c r="A29" s="52" t="s">
        <v>29</v>
      </c>
      <c r="B29" s="78"/>
      <c r="C29" s="23">
        <v>298.8</v>
      </c>
      <c r="D29" s="24">
        <f t="shared" si="1"/>
        <v>0</v>
      </c>
      <c r="E29" s="78">
        <v>11</v>
      </c>
      <c r="F29" s="23">
        <v>247.7</v>
      </c>
      <c r="G29" s="53">
        <f t="shared" si="2"/>
        <v>2724.7</v>
      </c>
    </row>
    <row r="30" spans="1:7" ht="12.75">
      <c r="A30" s="52" t="s">
        <v>30</v>
      </c>
      <c r="B30" s="78"/>
      <c r="C30" s="23">
        <v>68.6</v>
      </c>
      <c r="D30" s="24">
        <f t="shared" si="1"/>
        <v>0</v>
      </c>
      <c r="E30" s="78">
        <v>11</v>
      </c>
      <c r="F30" s="23">
        <v>55.8</v>
      </c>
      <c r="G30" s="53">
        <f t="shared" si="2"/>
        <v>613.8</v>
      </c>
    </row>
    <row r="31" spans="1:7" ht="12.75">
      <c r="A31" s="52" t="s">
        <v>31</v>
      </c>
      <c r="B31" s="78"/>
      <c r="C31" s="23">
        <v>68.6</v>
      </c>
      <c r="D31" s="24">
        <f t="shared" si="1"/>
        <v>0</v>
      </c>
      <c r="E31" s="78">
        <v>11</v>
      </c>
      <c r="F31" s="23">
        <v>57</v>
      </c>
      <c r="G31" s="53">
        <f t="shared" si="2"/>
        <v>627</v>
      </c>
    </row>
    <row r="32" spans="1:7" ht="12.75">
      <c r="A32" s="52" t="s">
        <v>32</v>
      </c>
      <c r="B32" s="78"/>
      <c r="C32" s="23">
        <v>72.1</v>
      </c>
      <c r="D32" s="24">
        <f t="shared" si="1"/>
        <v>0</v>
      </c>
      <c r="E32" s="78"/>
      <c r="F32" s="23">
        <v>61.6</v>
      </c>
      <c r="G32" s="53">
        <f t="shared" si="2"/>
        <v>0</v>
      </c>
    </row>
    <row r="33" spans="1:7" ht="13.5" thickBot="1">
      <c r="A33" s="47" t="s">
        <v>33</v>
      </c>
      <c r="B33" s="79"/>
      <c r="C33" s="39">
        <v>62.8</v>
      </c>
      <c r="D33" s="40">
        <f t="shared" si="1"/>
        <v>0</v>
      </c>
      <c r="E33" s="79"/>
      <c r="F33" s="39">
        <v>53.5</v>
      </c>
      <c r="G33" s="54">
        <f t="shared" si="2"/>
        <v>0</v>
      </c>
    </row>
    <row r="34" spans="1:7" ht="13.5" thickBot="1">
      <c r="A34" s="3"/>
      <c r="B34" s="3"/>
      <c r="C34" s="3"/>
      <c r="D34" s="55">
        <f>SUM(D27:D33)</f>
        <v>0</v>
      </c>
      <c r="E34" s="3"/>
      <c r="F34" s="3"/>
      <c r="G34" s="55">
        <f>SUM(G27:G33)</f>
        <v>10501.699999999999</v>
      </c>
    </row>
    <row r="35" spans="1:7" ht="13.5" thickBot="1">
      <c r="A35" s="3"/>
      <c r="B35" s="3"/>
      <c r="C35" s="3"/>
      <c r="D35" s="3"/>
      <c r="E35" s="3"/>
      <c r="F35" s="3"/>
      <c r="G35" s="3"/>
    </row>
    <row r="36" spans="1:7" ht="13.5" thickBot="1">
      <c r="A36" s="3"/>
      <c r="B36" s="3"/>
      <c r="C36" s="3"/>
      <c r="D36" s="3"/>
      <c r="E36" s="3"/>
      <c r="F36" s="41" t="s">
        <v>34</v>
      </c>
      <c r="G36" s="56">
        <f>D34+G34</f>
        <v>10501.699999999999</v>
      </c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5.75">
      <c r="A39" s="11" t="s">
        <v>35</v>
      </c>
      <c r="B39" s="3"/>
      <c r="C39" s="3"/>
      <c r="D39" s="3"/>
      <c r="E39" s="3"/>
      <c r="F39" s="3"/>
      <c r="G39" s="3"/>
    </row>
    <row r="40" spans="1:7" ht="13.5" thickBot="1">
      <c r="A40" s="3"/>
      <c r="B40" s="3"/>
      <c r="C40" s="3"/>
      <c r="D40" s="3"/>
      <c r="E40" s="3"/>
      <c r="F40" s="3"/>
      <c r="G40" s="3"/>
    </row>
    <row r="41" spans="1:7" ht="13.5" thickBot="1">
      <c r="A41" s="43"/>
      <c r="B41" s="44"/>
      <c r="C41" s="45" t="s">
        <v>24</v>
      </c>
      <c r="D41" s="7"/>
      <c r="E41" s="46"/>
      <c r="F41" s="6" t="s">
        <v>25</v>
      </c>
      <c r="G41" s="7"/>
    </row>
    <row r="42" spans="1:7" ht="13.5" thickBot="1">
      <c r="A42" s="47" t="s">
        <v>26</v>
      </c>
      <c r="B42" s="12" t="s">
        <v>3</v>
      </c>
      <c r="C42" s="12" t="s">
        <v>4</v>
      </c>
      <c r="D42" s="12" t="s">
        <v>5</v>
      </c>
      <c r="E42" s="12" t="s">
        <v>3</v>
      </c>
      <c r="F42" s="12" t="s">
        <v>4</v>
      </c>
      <c r="G42" s="12" t="s">
        <v>5</v>
      </c>
    </row>
    <row r="43" spans="1:7" ht="12.75">
      <c r="A43" s="48" t="s">
        <v>27</v>
      </c>
      <c r="B43" s="77"/>
      <c r="C43" s="49">
        <v>127.9</v>
      </c>
      <c r="D43" s="50">
        <f aca="true" t="shared" si="3" ref="D43:D49">B43*C43</f>
        <v>0</v>
      </c>
      <c r="E43" s="77"/>
      <c r="F43" s="49">
        <v>70.9</v>
      </c>
      <c r="G43" s="51">
        <f aca="true" t="shared" si="4" ref="G43:G49">E43*F43</f>
        <v>0</v>
      </c>
    </row>
    <row r="44" spans="1:7" ht="12.75">
      <c r="A44" s="52" t="s">
        <v>28</v>
      </c>
      <c r="B44" s="78"/>
      <c r="C44" s="23">
        <v>182.5</v>
      </c>
      <c r="D44" s="24">
        <f t="shared" si="3"/>
        <v>0</v>
      </c>
      <c r="E44" s="78"/>
      <c r="F44" s="23">
        <v>102.3</v>
      </c>
      <c r="G44" s="53">
        <f t="shared" si="4"/>
        <v>0</v>
      </c>
    </row>
    <row r="45" spans="1:7" ht="12.75">
      <c r="A45" s="52" t="s">
        <v>29</v>
      </c>
      <c r="B45" s="78"/>
      <c r="C45" s="23">
        <v>133.7</v>
      </c>
      <c r="D45" s="24">
        <f t="shared" si="3"/>
        <v>0</v>
      </c>
      <c r="E45" s="78"/>
      <c r="F45" s="23">
        <v>74.4</v>
      </c>
      <c r="G45" s="53">
        <f t="shared" si="4"/>
        <v>0</v>
      </c>
    </row>
    <row r="46" spans="1:7" ht="12.75">
      <c r="A46" s="52" t="s">
        <v>30</v>
      </c>
      <c r="B46" s="78"/>
      <c r="C46" s="23">
        <v>30.2</v>
      </c>
      <c r="D46" s="24">
        <f t="shared" si="3"/>
        <v>0</v>
      </c>
      <c r="E46" s="78"/>
      <c r="F46" s="23">
        <v>17.4</v>
      </c>
      <c r="G46" s="53">
        <f t="shared" si="4"/>
        <v>0</v>
      </c>
    </row>
    <row r="47" spans="1:7" ht="12.75">
      <c r="A47" s="52" t="s">
        <v>31</v>
      </c>
      <c r="B47" s="78"/>
      <c r="C47" s="23">
        <v>30.2</v>
      </c>
      <c r="D47" s="24">
        <f t="shared" si="3"/>
        <v>0</v>
      </c>
      <c r="E47" s="78"/>
      <c r="F47" s="23">
        <v>17.4</v>
      </c>
      <c r="G47" s="53">
        <f t="shared" si="4"/>
        <v>0</v>
      </c>
    </row>
    <row r="48" spans="1:7" ht="12.75">
      <c r="A48" s="52" t="s">
        <v>32</v>
      </c>
      <c r="B48" s="78"/>
      <c r="C48" s="23">
        <v>32.6</v>
      </c>
      <c r="D48" s="24">
        <f t="shared" si="3"/>
        <v>0</v>
      </c>
      <c r="E48" s="78"/>
      <c r="F48" s="23">
        <v>18.6</v>
      </c>
      <c r="G48" s="53">
        <f t="shared" si="4"/>
        <v>0</v>
      </c>
    </row>
    <row r="49" spans="1:7" ht="13.5" thickBot="1">
      <c r="A49" s="47" t="s">
        <v>33</v>
      </c>
      <c r="B49" s="79"/>
      <c r="C49" s="39">
        <v>27.9</v>
      </c>
      <c r="D49" s="40">
        <f t="shared" si="3"/>
        <v>0</v>
      </c>
      <c r="E49" s="79"/>
      <c r="F49" s="39">
        <v>16.3</v>
      </c>
      <c r="G49" s="54">
        <f t="shared" si="4"/>
        <v>0</v>
      </c>
    </row>
    <row r="50" spans="1:7" ht="13.5" thickBot="1">
      <c r="A50" s="3"/>
      <c r="B50" s="3"/>
      <c r="C50" s="3"/>
      <c r="D50" s="55">
        <f>SUM(D43:D49)</f>
        <v>0</v>
      </c>
      <c r="E50" s="3"/>
      <c r="F50" s="3"/>
      <c r="G50" s="55">
        <f>SUM(G43:G49)</f>
        <v>0</v>
      </c>
    </row>
    <row r="51" spans="1:7" ht="13.5" thickBot="1">
      <c r="A51" s="3"/>
      <c r="B51" s="3"/>
      <c r="C51" s="3"/>
      <c r="D51" s="3"/>
      <c r="E51" s="3"/>
      <c r="F51" s="3"/>
      <c r="G51" s="3"/>
    </row>
    <row r="52" spans="1:7" ht="13.5" thickBot="1">
      <c r="A52" s="3"/>
      <c r="B52" s="3"/>
      <c r="C52" s="3"/>
      <c r="D52" s="3"/>
      <c r="E52" s="3"/>
      <c r="F52" s="41" t="s">
        <v>36</v>
      </c>
      <c r="G52" s="56">
        <f>D50+G50</f>
        <v>0</v>
      </c>
    </row>
    <row r="53" spans="1:7" ht="13.5" thickBot="1">
      <c r="A53" s="3"/>
      <c r="B53" s="3"/>
      <c r="C53" s="3"/>
      <c r="D53" s="3"/>
      <c r="E53" s="3"/>
      <c r="F53" s="3"/>
      <c r="G53" s="3"/>
    </row>
    <row r="54" spans="1:7" ht="13.5" thickBot="1">
      <c r="A54" s="44">
        <f>C3</f>
        <v>0</v>
      </c>
      <c r="B54" s="6"/>
      <c r="C54" s="6"/>
      <c r="D54" s="6"/>
      <c r="E54" s="6"/>
      <c r="F54" s="6"/>
      <c r="G54" s="7"/>
    </row>
    <row r="55" spans="1:7" ht="12.75">
      <c r="A55" s="3"/>
      <c r="B55" s="3"/>
      <c r="C55" s="3"/>
      <c r="D55" s="3"/>
      <c r="E55" s="3"/>
      <c r="F55" s="3"/>
      <c r="G55" s="3"/>
    </row>
    <row r="56" spans="1:7" ht="16.5" thickBot="1">
      <c r="A56" s="11" t="s">
        <v>37</v>
      </c>
      <c r="B56" s="3"/>
      <c r="C56" s="3"/>
      <c r="D56" s="3"/>
      <c r="E56" s="3"/>
      <c r="F56" s="3"/>
      <c r="G56" s="3"/>
    </row>
    <row r="57" spans="1:7" ht="13.5" thickBot="1">
      <c r="A57" s="3"/>
      <c r="B57" s="3"/>
      <c r="C57" s="3"/>
      <c r="D57" s="3"/>
      <c r="E57" s="12" t="s">
        <v>38</v>
      </c>
      <c r="F57" s="12" t="s">
        <v>4</v>
      </c>
      <c r="G57" s="12" t="s">
        <v>5</v>
      </c>
    </row>
    <row r="58" spans="1:7" ht="13.5" thickBot="1">
      <c r="A58" s="3"/>
      <c r="B58" s="3"/>
      <c r="C58" s="3"/>
      <c r="D58" s="3"/>
      <c r="E58" s="76">
        <v>3</v>
      </c>
      <c r="F58" s="57">
        <v>116</v>
      </c>
      <c r="G58" s="58">
        <f>E58*F58</f>
        <v>348</v>
      </c>
    </row>
    <row r="59" spans="1:7" ht="13.5" thickBot="1">
      <c r="A59" s="3"/>
      <c r="B59" s="3"/>
      <c r="C59" s="3"/>
      <c r="D59" s="3"/>
      <c r="E59" s="3"/>
      <c r="F59" s="3"/>
      <c r="G59" s="3"/>
    </row>
    <row r="60" spans="1:7" ht="13.5" thickBot="1">
      <c r="A60" s="3"/>
      <c r="B60" s="3"/>
      <c r="C60" s="3"/>
      <c r="D60" s="3"/>
      <c r="E60" s="3"/>
      <c r="F60" s="41" t="s">
        <v>39</v>
      </c>
      <c r="G60" s="42">
        <f>G58</f>
        <v>348</v>
      </c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5.75">
      <c r="A63" s="59" t="s">
        <v>40</v>
      </c>
      <c r="B63" s="3"/>
      <c r="C63" s="3"/>
      <c r="D63" s="3"/>
      <c r="E63" s="3"/>
      <c r="F63" s="3"/>
      <c r="G63" s="3"/>
    </row>
    <row r="64" spans="1:7" ht="13.5" thickBot="1">
      <c r="A64" s="3"/>
      <c r="B64" s="3"/>
      <c r="C64" s="3"/>
      <c r="D64" s="3"/>
      <c r="E64" s="3"/>
      <c r="F64" s="3"/>
      <c r="G64" s="3"/>
    </row>
    <row r="65" spans="1:7" ht="13.5" thickBot="1">
      <c r="A65" s="3"/>
      <c r="B65" s="3"/>
      <c r="C65" s="3"/>
      <c r="D65" s="60" t="s">
        <v>41</v>
      </c>
      <c r="E65" s="4" t="s">
        <v>42</v>
      </c>
      <c r="F65" s="61"/>
      <c r="G65" s="12" t="s">
        <v>5</v>
      </c>
    </row>
    <row r="66" spans="1:7" ht="12.75">
      <c r="A66" s="3"/>
      <c r="B66" s="3"/>
      <c r="C66" s="3"/>
      <c r="D66" s="70">
        <v>10</v>
      </c>
      <c r="E66" s="71">
        <v>60</v>
      </c>
      <c r="F66" s="62" t="s">
        <v>43</v>
      </c>
      <c r="G66" s="18">
        <f>D66*E66</f>
        <v>600</v>
      </c>
    </row>
    <row r="67" spans="1:7" ht="12.75">
      <c r="A67" s="3"/>
      <c r="B67" s="3"/>
      <c r="C67" s="3"/>
      <c r="D67" s="72"/>
      <c r="E67" s="73"/>
      <c r="F67" s="63" t="s">
        <v>43</v>
      </c>
      <c r="G67" s="64">
        <f>D67*E67</f>
        <v>0</v>
      </c>
    </row>
    <row r="68" spans="1:7" ht="12.75">
      <c r="A68" s="3"/>
      <c r="B68" s="3"/>
      <c r="C68" s="3"/>
      <c r="D68" s="72"/>
      <c r="E68" s="73"/>
      <c r="F68" s="63" t="s">
        <v>43</v>
      </c>
      <c r="G68" s="64">
        <f>D68*E68</f>
        <v>0</v>
      </c>
    </row>
    <row r="69" spans="1:7" ht="12.75">
      <c r="A69" s="3"/>
      <c r="B69" s="3"/>
      <c r="C69" s="3"/>
      <c r="D69" s="72"/>
      <c r="E69" s="73"/>
      <c r="F69" s="63" t="s">
        <v>43</v>
      </c>
      <c r="G69" s="64">
        <f>D69*E69</f>
        <v>0</v>
      </c>
    </row>
    <row r="70" spans="1:7" ht="13.5" thickBot="1">
      <c r="A70" s="3"/>
      <c r="B70" s="3"/>
      <c r="C70" s="3"/>
      <c r="D70" s="74"/>
      <c r="E70" s="75"/>
      <c r="F70" s="65" t="s">
        <v>43</v>
      </c>
      <c r="G70" s="40">
        <f>D70*E70</f>
        <v>0</v>
      </c>
    </row>
    <row r="71" spans="1:7" ht="13.5" thickBot="1">
      <c r="A71" s="3"/>
      <c r="B71" s="3"/>
      <c r="C71" s="3"/>
      <c r="D71" s="3"/>
      <c r="E71" s="3"/>
      <c r="F71" s="3"/>
      <c r="G71" s="3"/>
    </row>
    <row r="72" spans="1:7" ht="13.5" thickBot="1">
      <c r="A72" s="3"/>
      <c r="B72" s="3"/>
      <c r="C72" s="3"/>
      <c r="D72" s="3"/>
      <c r="E72" s="3"/>
      <c r="F72" s="41" t="s">
        <v>44</v>
      </c>
      <c r="G72" s="42">
        <f>SUM(G66:G70)</f>
        <v>600</v>
      </c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5.75">
      <c r="A75" s="59" t="s">
        <v>45</v>
      </c>
      <c r="B75" s="3"/>
      <c r="C75" s="3"/>
      <c r="D75" s="3"/>
      <c r="E75" s="3"/>
      <c r="F75" s="3"/>
      <c r="G75" s="3"/>
    </row>
    <row r="76" spans="1:7" ht="13.5" thickBot="1">
      <c r="A76" s="3"/>
      <c r="B76" s="3"/>
      <c r="C76" s="3"/>
      <c r="D76" s="3"/>
      <c r="E76" s="3"/>
      <c r="F76" s="3"/>
      <c r="G76" s="3"/>
    </row>
    <row r="77" spans="1:7" ht="13.5" thickBot="1">
      <c r="A77" s="3"/>
      <c r="B77" s="3"/>
      <c r="C77" s="3"/>
      <c r="D77" s="60" t="s">
        <v>46</v>
      </c>
      <c r="E77" s="4" t="s">
        <v>42</v>
      </c>
      <c r="F77" s="61"/>
      <c r="G77" s="12" t="s">
        <v>5</v>
      </c>
    </row>
    <row r="78" spans="1:7" ht="12.75">
      <c r="A78" s="3"/>
      <c r="B78" s="3"/>
      <c r="C78" s="3"/>
      <c r="D78" s="70">
        <v>2</v>
      </c>
      <c r="E78" s="71">
        <v>150</v>
      </c>
      <c r="F78" s="62" t="s">
        <v>43</v>
      </c>
      <c r="G78" s="18">
        <f>D78*E78</f>
        <v>300</v>
      </c>
    </row>
    <row r="79" spans="1:7" ht="12.75">
      <c r="A79" s="3"/>
      <c r="B79" s="3"/>
      <c r="C79" s="3"/>
      <c r="D79" s="72"/>
      <c r="E79" s="73"/>
      <c r="F79" s="63" t="s">
        <v>43</v>
      </c>
      <c r="G79" s="64">
        <f>D79*E79</f>
        <v>0</v>
      </c>
    </row>
    <row r="80" spans="1:7" ht="12.75">
      <c r="A80" s="3"/>
      <c r="B80" s="3"/>
      <c r="C80" s="3"/>
      <c r="D80" s="72"/>
      <c r="E80" s="73"/>
      <c r="F80" s="63" t="s">
        <v>43</v>
      </c>
      <c r="G80" s="64">
        <f>D80*E80</f>
        <v>0</v>
      </c>
    </row>
    <row r="81" spans="1:7" ht="12.75">
      <c r="A81" s="3"/>
      <c r="B81" s="3"/>
      <c r="C81" s="3"/>
      <c r="D81" s="72"/>
      <c r="E81" s="73"/>
      <c r="F81" s="63" t="s">
        <v>43</v>
      </c>
      <c r="G81" s="64">
        <f>D81*E81</f>
        <v>0</v>
      </c>
    </row>
    <row r="82" spans="1:7" ht="13.5" thickBot="1">
      <c r="A82" s="3"/>
      <c r="B82" s="3"/>
      <c r="C82" s="3"/>
      <c r="D82" s="74"/>
      <c r="E82" s="75"/>
      <c r="F82" s="65" t="s">
        <v>43</v>
      </c>
      <c r="G82" s="40">
        <f>D82*E82</f>
        <v>0</v>
      </c>
    </row>
    <row r="83" spans="1:7" ht="13.5" thickBot="1">
      <c r="A83" s="3"/>
      <c r="B83" s="3"/>
      <c r="C83" s="3"/>
      <c r="D83" s="3"/>
      <c r="E83" s="3"/>
      <c r="F83" s="3"/>
      <c r="G83" s="3"/>
    </row>
    <row r="84" spans="1:7" ht="13.5" thickBot="1">
      <c r="A84" s="3"/>
      <c r="B84" s="3"/>
      <c r="C84" s="3"/>
      <c r="D84" s="3"/>
      <c r="E84" s="3"/>
      <c r="F84" s="41" t="s">
        <v>47</v>
      </c>
      <c r="G84" s="42">
        <f>SUM(G78:G82)</f>
        <v>300</v>
      </c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5.75">
      <c r="A87" s="11" t="s">
        <v>48</v>
      </c>
      <c r="B87" s="3"/>
      <c r="C87" s="3"/>
      <c r="D87" s="3"/>
      <c r="E87" s="3"/>
      <c r="F87" s="3"/>
      <c r="G87" s="3"/>
    </row>
    <row r="88" spans="1:7" ht="12.75">
      <c r="A88" s="3" t="s">
        <v>49</v>
      </c>
      <c r="B88" s="3"/>
      <c r="C88" s="3"/>
      <c r="D88" s="3"/>
      <c r="E88" s="3"/>
      <c r="F88" s="3"/>
      <c r="G88" s="3"/>
    </row>
    <row r="89" spans="1:7" ht="13.5" thickBot="1">
      <c r="A89" s="3"/>
      <c r="B89" s="3"/>
      <c r="C89" s="3"/>
      <c r="D89" s="3"/>
      <c r="E89" s="3"/>
      <c r="F89" s="3"/>
      <c r="G89" s="3"/>
    </row>
    <row r="90" spans="1:7" ht="13.5" thickBot="1">
      <c r="A90" s="3"/>
      <c r="B90" s="4" t="s">
        <v>50</v>
      </c>
      <c r="C90" s="5"/>
      <c r="D90" s="4" t="s">
        <v>51</v>
      </c>
      <c r="E90" s="5"/>
      <c r="F90" s="12" t="s">
        <v>4</v>
      </c>
      <c r="G90" s="12" t="s">
        <v>5</v>
      </c>
    </row>
    <row r="91" spans="1:7" ht="13.5" thickBot="1">
      <c r="A91" s="3"/>
      <c r="B91" s="68">
        <v>4</v>
      </c>
      <c r="C91" s="7"/>
      <c r="D91" s="69">
        <v>20</v>
      </c>
      <c r="E91" s="7"/>
      <c r="F91" s="60">
        <v>4.7</v>
      </c>
      <c r="G91" s="55">
        <f>B91*D91*F91</f>
        <v>376</v>
      </c>
    </row>
    <row r="92" spans="1:7" ht="13.5" thickBot="1">
      <c r="A92" s="3"/>
      <c r="B92" s="3"/>
      <c r="C92" s="3"/>
      <c r="D92" s="3"/>
      <c r="E92" s="3"/>
      <c r="F92" s="3"/>
      <c r="G92" s="3"/>
    </row>
    <row r="93" spans="1:7" ht="13.5" thickBot="1">
      <c r="A93" s="3"/>
      <c r="B93" s="3"/>
      <c r="C93" s="3"/>
      <c r="D93" s="3"/>
      <c r="E93" s="3"/>
      <c r="F93" s="41" t="s">
        <v>52</v>
      </c>
      <c r="G93" s="42">
        <f>G91</f>
        <v>376</v>
      </c>
    </row>
    <row r="94" spans="1:7" ht="12.75">
      <c r="A94" s="3"/>
      <c r="B94" s="3"/>
      <c r="C94" s="3"/>
      <c r="D94" s="3"/>
      <c r="E94" s="3"/>
      <c r="F94" s="3"/>
      <c r="G94" s="3"/>
    </row>
    <row r="95" spans="1:7" ht="13.5" thickBot="1">
      <c r="A95" s="3"/>
      <c r="B95" s="3"/>
      <c r="C95" s="3"/>
      <c r="D95" s="3"/>
      <c r="E95" s="3"/>
      <c r="F95" s="3"/>
      <c r="G95" s="3"/>
    </row>
    <row r="96" spans="1:7" ht="18.75" thickBot="1">
      <c r="A96" s="3"/>
      <c r="B96" s="3"/>
      <c r="C96" s="3"/>
      <c r="D96" s="3"/>
      <c r="E96" s="3"/>
      <c r="F96" s="66" t="s">
        <v>53</v>
      </c>
      <c r="G96" s="67">
        <f>G93+G84+G72+G60+G52+G36+G20</f>
        <v>14070.3</v>
      </c>
    </row>
    <row r="97" spans="1:7" ht="12.75">
      <c r="A97" s="3"/>
      <c r="B97" s="3"/>
      <c r="C97" s="3"/>
      <c r="D97" s="3"/>
      <c r="E97" s="3"/>
      <c r="F97" s="3"/>
      <c r="G97" s="3"/>
    </row>
    <row r="98" spans="1:7" ht="13.5" thickBot="1">
      <c r="A98" s="3"/>
      <c r="B98" s="3"/>
      <c r="C98" s="3"/>
      <c r="D98" s="3"/>
      <c r="E98" s="3"/>
      <c r="F98" s="3"/>
      <c r="G98" s="3"/>
    </row>
    <row r="99" spans="1:7" ht="12.75">
      <c r="A99" s="84" t="s">
        <v>54</v>
      </c>
      <c r="B99" s="85" t="s">
        <v>55</v>
      </c>
      <c r="C99" s="86"/>
      <c r="D99" s="86"/>
      <c r="E99" s="86"/>
      <c r="F99" s="86"/>
      <c r="G99" s="87"/>
    </row>
    <row r="100" spans="1:7" ht="12.75">
      <c r="A100" s="30"/>
      <c r="B100" s="88" t="s">
        <v>56</v>
      </c>
      <c r="C100" s="9"/>
      <c r="D100" s="9"/>
      <c r="E100" s="9"/>
      <c r="F100" s="9"/>
      <c r="G100" s="89"/>
    </row>
    <row r="101" spans="1:7" ht="12.75">
      <c r="A101" s="30"/>
      <c r="B101" s="88" t="s">
        <v>57</v>
      </c>
      <c r="C101" s="9"/>
      <c r="D101" s="9"/>
      <c r="E101" s="9"/>
      <c r="F101" s="9"/>
      <c r="G101" s="89"/>
    </row>
    <row r="102" spans="1:7" ht="12.75">
      <c r="A102" s="30"/>
      <c r="B102" s="88"/>
      <c r="C102" s="9"/>
      <c r="D102" s="9"/>
      <c r="E102" s="9"/>
      <c r="F102" s="9"/>
      <c r="G102" s="89"/>
    </row>
    <row r="103" spans="1:7" ht="12.75">
      <c r="A103" s="30"/>
      <c r="B103" s="88"/>
      <c r="C103" s="9"/>
      <c r="D103" s="9"/>
      <c r="E103" s="9"/>
      <c r="F103" s="9"/>
      <c r="G103" s="89"/>
    </row>
    <row r="104" spans="1:7" ht="12.75">
      <c r="A104" s="30"/>
      <c r="B104" s="88"/>
      <c r="C104" s="9"/>
      <c r="D104" s="9"/>
      <c r="E104" s="9"/>
      <c r="F104" s="9"/>
      <c r="G104" s="89"/>
    </row>
    <row r="105" spans="1:7" ht="13.5" thickBot="1">
      <c r="A105" s="35"/>
      <c r="B105" s="90"/>
      <c r="C105" s="91"/>
      <c r="D105" s="91"/>
      <c r="E105" s="91"/>
      <c r="F105" s="91"/>
      <c r="G105" s="92"/>
    </row>
  </sheetData>
  <sheetProtection password="CAD0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&amp;CSeite &amp;P von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CIAT K.K. GmbH</dc:creator>
  <cp:keywords/>
  <dc:description/>
  <cp:lastModifiedBy>Susanne Schommartz</cp:lastModifiedBy>
  <cp:lastPrinted>1998-07-09T11:56:09Z</cp:lastPrinted>
  <dcterms:created xsi:type="dcterms:W3CDTF">2003-07-02T05:58:37Z</dcterms:created>
  <dcterms:modified xsi:type="dcterms:W3CDTF">2007-06-01T10:19:30Z</dcterms:modified>
  <cp:category/>
  <cp:version/>
  <cp:contentType/>
  <cp:contentStatus/>
</cp:coreProperties>
</file>